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728D4F93-E8D3-40CA-A320-59D57C1C4C3E}" xr6:coauthVersionLast="46" xr6:coauthVersionMax="46" xr10:uidLastSave="{00000000-0000-0000-0000-000000000000}"/>
  <bookViews>
    <workbookView xWindow="-108" yWindow="-108" windowWidth="23256" windowHeight="12576" xr2:uid="{B7B8FBDA-DDC2-431E-9C97-5E5633C8801B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9" i="1"/>
  <c r="G29" i="1" s="1"/>
  <c r="F9" i="1"/>
  <c r="F29" i="1" s="1"/>
  <c r="E9" i="1"/>
  <c r="E29" i="1" s="1"/>
  <c r="D9" i="1"/>
  <c r="D29" i="1" s="1"/>
  <c r="C9" i="1"/>
  <c r="C29" i="1" s="1"/>
  <c r="B9" i="1"/>
  <c r="B29" i="1" s="1"/>
  <c r="A5" i="1"/>
  <c r="A2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<sst xmlns="http://schemas.openxmlformats.org/spreadsheetml/2006/main" count="33" uniqueCount="24">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</sst>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59DB-7A20-49E6-9520-D44FFC923A82}">
  <dimension ref="A1:G31"/>
  <sheetViews>
    <sheetView showGridLines="0" tabSelected="1" workbookViewId="0">
      <selection sqref="A1:G1"/>
    </sheetView>
  </sheetViews>
  <sheetFormatPr baseColWidth="10" defaultColWidth="0" defaultRowHeight="0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tr">
        <f>TRIMESTRE</f>
        <v>Del 1 de enero al 30 de marzo de 2021 (b)</v>
      </c>
      <c r="B5" s="6"/>
      <c r="C5" s="6"/>
      <c r="D5" s="6"/>
      <c r="E5" s="6"/>
      <c r="F5" s="6"/>
      <c r="G5" s="7"/>
    </row>
    <row r="6" spans="1:7" ht="14.4" x14ac:dyDescent="0.3">
      <c r="A6" s="8" t="s">
        <v>3</v>
      </c>
      <c r="B6" s="9"/>
      <c r="C6" s="9"/>
      <c r="D6" s="9"/>
      <c r="E6" s="9"/>
      <c r="F6" s="9"/>
      <c r="G6" s="10"/>
    </row>
    <row r="7" spans="1:7" ht="14.4" x14ac:dyDescent="0.3">
      <c r="A7" s="11" t="s">
        <v>4</v>
      </c>
      <c r="B7" s="12" t="s">
        <v>5</v>
      </c>
      <c r="C7" s="12"/>
      <c r="D7" s="12"/>
      <c r="E7" s="12"/>
      <c r="F7" s="12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5" t="s">
        <v>9</v>
      </c>
      <c r="E8" s="15" t="s">
        <v>10</v>
      </c>
      <c r="F8" s="15" t="s">
        <v>11</v>
      </c>
      <c r="G8" s="17"/>
    </row>
    <row r="9" spans="1:7" ht="14.4" x14ac:dyDescent="0.3">
      <c r="A9" s="18" t="s">
        <v>12</v>
      </c>
      <c r="B9" s="19">
        <f>SUM(B10:GASTO_NE_FIN_01)</f>
        <v>38079948.340000004</v>
      </c>
      <c r="C9" s="19">
        <f>SUM(C10:GASTO_NE_FIN_02)</f>
        <v>4805538.53</v>
      </c>
      <c r="D9" s="19">
        <f>SUM(D10:GASTO_NE_FIN_03)</f>
        <v>42885486.870000005</v>
      </c>
      <c r="E9" s="19">
        <f>SUM(E10:GASTO_NE_FIN_04)</f>
        <v>12829432.57</v>
      </c>
      <c r="F9" s="19">
        <f>SUM(F10:GASTO_NE_FIN_05)</f>
        <v>12829432.57</v>
      </c>
      <c r="G9" s="19">
        <f>SUM(G10:GASTO_NE_FIN_06)</f>
        <v>30056054.300000001</v>
      </c>
    </row>
    <row r="10" spans="1:7" s="22" customFormat="1" ht="14.4" x14ac:dyDescent="0.3">
      <c r="A10" s="20" t="s">
        <v>13</v>
      </c>
      <c r="B10" s="21">
        <v>2264007.0499999998</v>
      </c>
      <c r="C10" s="21">
        <v>323624.56</v>
      </c>
      <c r="D10" s="21">
        <v>2587631.61</v>
      </c>
      <c r="E10" s="21">
        <v>730560.63</v>
      </c>
      <c r="F10" s="21">
        <v>730560.63</v>
      </c>
      <c r="G10" s="21">
        <v>1857070.98</v>
      </c>
    </row>
    <row r="11" spans="1:7" s="22" customFormat="1" ht="14.4" x14ac:dyDescent="0.3">
      <c r="A11" s="20" t="s">
        <v>14</v>
      </c>
      <c r="B11" s="21">
        <v>27828999.199999999</v>
      </c>
      <c r="C11" s="21">
        <v>3822351.22</v>
      </c>
      <c r="D11" s="21">
        <v>31651350.419999998</v>
      </c>
      <c r="E11" s="21">
        <v>9334325</v>
      </c>
      <c r="F11" s="21">
        <v>9334325</v>
      </c>
      <c r="G11" s="21">
        <v>22317025.419999998</v>
      </c>
    </row>
    <row r="12" spans="1:7" s="22" customFormat="1" ht="14.4" x14ac:dyDescent="0.3">
      <c r="A12" s="20" t="s">
        <v>15</v>
      </c>
      <c r="B12" s="21">
        <v>7743794.5700000003</v>
      </c>
      <c r="C12" s="21">
        <v>659562.75</v>
      </c>
      <c r="D12" s="21">
        <v>8403357.3200000003</v>
      </c>
      <c r="E12" s="21">
        <v>2681366.94</v>
      </c>
      <c r="F12" s="21">
        <v>2681366.94</v>
      </c>
      <c r="G12" s="21">
        <v>5721990.3800000008</v>
      </c>
    </row>
    <row r="13" spans="1:7" s="22" customFormat="1" ht="14.4" x14ac:dyDescent="0.3">
      <c r="A13" s="20" t="s">
        <v>16</v>
      </c>
      <c r="B13" s="21">
        <v>243147.51999999999</v>
      </c>
      <c r="C13" s="21">
        <v>0</v>
      </c>
      <c r="D13" s="21">
        <v>243147.51999999999</v>
      </c>
      <c r="E13" s="21">
        <v>83180</v>
      </c>
      <c r="F13" s="21">
        <v>83180</v>
      </c>
      <c r="G13" s="21">
        <v>159967.51999999999</v>
      </c>
    </row>
    <row r="14" spans="1:7" s="22" customFormat="1" ht="14.4" x14ac:dyDescent="0.3">
      <c r="A14" s="20" t="s">
        <v>17</v>
      </c>
      <c r="B14" s="21"/>
      <c r="C14" s="21"/>
      <c r="D14" s="21">
        <v>0</v>
      </c>
      <c r="E14" s="21"/>
      <c r="F14" s="21"/>
      <c r="G14" s="21">
        <v>0</v>
      </c>
    </row>
    <row r="15" spans="1:7" s="22" customFormat="1" ht="14.4" x14ac:dyDescent="0.3">
      <c r="A15" s="20" t="s">
        <v>18</v>
      </c>
      <c r="B15" s="21"/>
      <c r="C15" s="21"/>
      <c r="D15" s="21">
        <v>0</v>
      </c>
      <c r="E15" s="21"/>
      <c r="F15" s="21"/>
      <c r="G15" s="21">
        <v>0</v>
      </c>
    </row>
    <row r="16" spans="1:7" s="22" customFormat="1" ht="14.4" x14ac:dyDescent="0.3">
      <c r="A16" s="20" t="s">
        <v>19</v>
      </c>
      <c r="B16" s="21"/>
      <c r="C16" s="21"/>
      <c r="D16" s="21">
        <v>0</v>
      </c>
      <c r="E16" s="21"/>
      <c r="F16" s="21"/>
      <c r="G16" s="21">
        <v>0</v>
      </c>
    </row>
    <row r="17" spans="1:7" s="22" customFormat="1" ht="14.4" x14ac:dyDescent="0.3">
      <c r="A17" s="20" t="s">
        <v>20</v>
      </c>
      <c r="B17" s="21"/>
      <c r="C17" s="21"/>
      <c r="D17" s="21">
        <v>0</v>
      </c>
      <c r="E17" s="21"/>
      <c r="F17" s="21"/>
      <c r="G17" s="21"/>
    </row>
    <row r="18" spans="1:7" ht="14.4" x14ac:dyDescent="0.3">
      <c r="A18" s="23" t="s">
        <v>21</v>
      </c>
      <c r="B18" s="24"/>
      <c r="C18" s="24"/>
      <c r="D18" s="24"/>
      <c r="E18" s="24"/>
      <c r="F18" s="24"/>
      <c r="G18" s="24"/>
    </row>
    <row r="19" spans="1:7" s="22" customFormat="1" ht="14.4" x14ac:dyDescent="0.3">
      <c r="A19" s="25" t="s">
        <v>22</v>
      </c>
      <c r="B19" s="26">
        <f>SUM(B20:GASTO_E_FIN_01)</f>
        <v>13872665</v>
      </c>
      <c r="C19" s="26">
        <f>SUM(C20:GASTO_E_FIN_02)</f>
        <v>1198623.31</v>
      </c>
      <c r="D19" s="26">
        <f>SUM(D20:GASTO_E_FIN_03)</f>
        <v>15071288.309999999</v>
      </c>
      <c r="E19" s="26">
        <f>SUM(E20:GASTO_E_FIN_04)</f>
        <v>387116.25999999995</v>
      </c>
      <c r="F19" s="26">
        <f>SUM(F20:GASTO_E_FIN_05)</f>
        <v>387116.25999999995</v>
      </c>
      <c r="G19" s="26">
        <f>SUM(G20:GASTO_E_FIN_06)</f>
        <v>14684172.049999999</v>
      </c>
    </row>
    <row r="20" spans="1:7" s="22" customFormat="1" ht="14.4" x14ac:dyDescent="0.3">
      <c r="A20" s="20" t="s">
        <v>13</v>
      </c>
      <c r="B20" s="21">
        <v>686796.57</v>
      </c>
      <c r="C20" s="21">
        <v>0</v>
      </c>
      <c r="D20" s="21">
        <v>686796.57</v>
      </c>
      <c r="E20" s="21">
        <v>0</v>
      </c>
      <c r="F20" s="21">
        <v>0</v>
      </c>
      <c r="G20" s="21">
        <v>686796.57</v>
      </c>
    </row>
    <row r="21" spans="1:7" s="22" customFormat="1" ht="14.4" x14ac:dyDescent="0.3">
      <c r="A21" s="20" t="s">
        <v>14</v>
      </c>
      <c r="B21" s="21">
        <v>7621419.0999999996</v>
      </c>
      <c r="C21" s="21">
        <v>139576.31</v>
      </c>
      <c r="D21" s="21">
        <v>7760995.4099999992</v>
      </c>
      <c r="E21" s="21">
        <v>360.41</v>
      </c>
      <c r="F21" s="21">
        <v>360.41</v>
      </c>
      <c r="G21" s="21">
        <v>7760634.9999999991</v>
      </c>
    </row>
    <row r="22" spans="1:7" s="22" customFormat="1" ht="14.4" x14ac:dyDescent="0.3">
      <c r="A22" s="20" t="s">
        <v>15</v>
      </c>
      <c r="B22" s="21">
        <v>5461340.5899999999</v>
      </c>
      <c r="C22" s="21">
        <v>1059047</v>
      </c>
      <c r="D22" s="21">
        <v>6520387.5899999999</v>
      </c>
      <c r="E22" s="21">
        <v>386755.85</v>
      </c>
      <c r="F22" s="21">
        <v>386755.85</v>
      </c>
      <c r="G22" s="21">
        <v>6133631.7400000002</v>
      </c>
    </row>
    <row r="23" spans="1:7" s="22" customFormat="1" ht="14.4" x14ac:dyDescent="0.3">
      <c r="A23" s="20" t="s">
        <v>16</v>
      </c>
      <c r="B23" s="21">
        <v>103108.74</v>
      </c>
      <c r="C23" s="21">
        <v>0</v>
      </c>
      <c r="D23" s="21">
        <v>103108.74</v>
      </c>
      <c r="E23" s="21">
        <v>0</v>
      </c>
      <c r="F23" s="21">
        <v>0</v>
      </c>
      <c r="G23" s="21">
        <v>103108.74</v>
      </c>
    </row>
    <row r="24" spans="1:7" s="22" customFormat="1" ht="14.4" x14ac:dyDescent="0.3">
      <c r="A24" s="20" t="s">
        <v>17</v>
      </c>
      <c r="B24" s="21"/>
      <c r="C24" s="21"/>
      <c r="D24" s="21">
        <v>0</v>
      </c>
      <c r="E24" s="21"/>
      <c r="F24" s="21"/>
      <c r="G24" s="21">
        <v>0</v>
      </c>
    </row>
    <row r="25" spans="1:7" s="22" customFormat="1" ht="14.4" x14ac:dyDescent="0.3">
      <c r="A25" s="20" t="s">
        <v>18</v>
      </c>
      <c r="B25" s="21"/>
      <c r="C25" s="21"/>
      <c r="D25" s="21">
        <v>0</v>
      </c>
      <c r="E25" s="21"/>
      <c r="F25" s="21"/>
      <c r="G25" s="21">
        <v>0</v>
      </c>
    </row>
    <row r="26" spans="1:7" s="22" customFormat="1" ht="14.4" x14ac:dyDescent="0.3">
      <c r="A26" s="20" t="s">
        <v>19</v>
      </c>
      <c r="B26" s="21"/>
      <c r="C26" s="21"/>
      <c r="D26" s="21">
        <v>0</v>
      </c>
      <c r="E26" s="21"/>
      <c r="F26" s="21"/>
      <c r="G26" s="21">
        <v>0</v>
      </c>
    </row>
    <row r="27" spans="1:7" s="22" customFormat="1" ht="14.4" x14ac:dyDescent="0.3">
      <c r="A27" s="20" t="s">
        <v>20</v>
      </c>
      <c r="B27" s="21"/>
      <c r="C27" s="21"/>
      <c r="D27" s="21"/>
      <c r="E27" s="21"/>
      <c r="F27" s="21"/>
      <c r="G27" s="21"/>
    </row>
    <row r="28" spans="1:7" ht="14.4" x14ac:dyDescent="0.3">
      <c r="A28" s="23" t="s">
        <v>21</v>
      </c>
      <c r="B28" s="24"/>
      <c r="C28" s="24"/>
      <c r="D28" s="24"/>
      <c r="E28" s="24"/>
      <c r="F28" s="24"/>
      <c r="G28" s="24"/>
    </row>
    <row r="29" spans="1:7" ht="14.4" x14ac:dyDescent="0.3">
      <c r="A29" s="25" t="s">
        <v>23</v>
      </c>
      <c r="B29" s="26">
        <f>GASTO_NE_T1+GASTO_E_T1</f>
        <v>51952613.340000004</v>
      </c>
      <c r="C29" s="26">
        <f>GASTO_NE_T2+GASTO_E_T2</f>
        <v>6004161.8399999999</v>
      </c>
      <c r="D29" s="26">
        <f>GASTO_NE_T3+GASTO_E_T3</f>
        <v>57956775.180000007</v>
      </c>
      <c r="E29" s="26">
        <f>GASTO_NE_T4+GASTO_E_T4</f>
        <v>13216548.83</v>
      </c>
      <c r="F29" s="26">
        <f>GASTO_NE_T5+GASTO_E_T5</f>
        <v>13216548.83</v>
      </c>
      <c r="G29" s="26">
        <f>GASTO_NE_T6+GASTO_E_T6</f>
        <v>44740226.350000001</v>
      </c>
    </row>
    <row r="30" spans="1:7" ht="14.4" x14ac:dyDescent="0.3">
      <c r="A30" s="27"/>
      <c r="B30" s="27"/>
      <c r="C30" s="27"/>
      <c r="D30" s="27"/>
      <c r="E30" s="27"/>
      <c r="F30" s="27"/>
      <c r="G30" s="27"/>
    </row>
    <row r="31" spans="1:7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2C89B645-37BC-42E0-85B9-F4B51DB7A17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2021-04-30T21:02:08Z</dcterms:created>
  <dcterms:modified xsi:type="dcterms:W3CDTF">2021-04-30T21:02:40Z</dcterms:modified>
</cp:coreProperties>
</file>